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23" i="1"/>
  <c r="K22"/>
  <c r="K20"/>
  <c r="K21"/>
  <c r="K19"/>
  <c r="K18"/>
  <c r="K17"/>
  <c r="K15"/>
  <c r="K14"/>
  <c r="K13"/>
  <c r="K12"/>
  <c r="K11"/>
  <c r="G23"/>
  <c r="I23" s="1"/>
  <c r="F21"/>
  <c r="F23" s="1"/>
  <c r="J22"/>
  <c r="J20"/>
  <c r="J19"/>
  <c r="J18"/>
  <c r="J17"/>
  <c r="J16"/>
  <c r="J15"/>
  <c r="J14"/>
  <c r="J13"/>
  <c r="J12"/>
  <c r="J11"/>
  <c r="I22"/>
  <c r="I21"/>
  <c r="I20"/>
  <c r="I19"/>
  <c r="I18"/>
  <c r="I17"/>
  <c r="I15"/>
  <c r="I14"/>
  <c r="I13"/>
  <c r="I12"/>
  <c r="I11"/>
  <c r="H22"/>
  <c r="H21"/>
  <c r="H20"/>
  <c r="H19"/>
  <c r="H18"/>
  <c r="H17"/>
  <c r="H15"/>
  <c r="H14"/>
  <c r="H13"/>
  <c r="H12"/>
  <c r="H11"/>
  <c r="H23" l="1"/>
  <c r="J23"/>
  <c r="J21"/>
</calcChain>
</file>

<file path=xl/sharedStrings.xml><?xml version="1.0" encoding="utf-8"?>
<sst xmlns="http://schemas.openxmlformats.org/spreadsheetml/2006/main" count="29" uniqueCount="27">
  <si>
    <t>Таблица № 5</t>
  </si>
  <si>
    <t>Динамика расходов бюджета за период 2016-2017 годов</t>
  </si>
  <si>
    <t>Наименование показателя</t>
  </si>
  <si>
    <t>Фактическое исполнение за 2016 год, тыс. руб.</t>
  </si>
  <si>
    <t>Уточн. план на 2017 год, тыс. руб.</t>
  </si>
  <si>
    <t>Факт. Исп. 2017 года</t>
  </si>
  <si>
    <t>Отклонения факт 2017 к 2016 году</t>
  </si>
  <si>
    <t>Отклонение факта 2017  к  уточ. Плану 2017 г</t>
  </si>
  <si>
    <t>Сумма, тыс. руб.</t>
  </si>
  <si>
    <t>%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</si>
  <si>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</si>
  <si>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</si>
  <si>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</si>
  <si>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 экономика</t>
  </si>
  <si>
    <t>Жилищно-коммунальное хозяйство</t>
  </si>
  <si>
    <t>Пособия, компенсации</t>
  </si>
  <si>
    <t>Культура, кинематография</t>
  </si>
  <si>
    <t>Социальная политика</t>
  </si>
  <si>
    <t>Физическая культура и спорт</t>
  </si>
  <si>
    <t>Молодежная политика</t>
  </si>
  <si>
    <t>Итого социально-культурной сферы</t>
  </si>
  <si>
    <t>Обслуживание муниципального долга</t>
  </si>
  <si>
    <t>Всего расходов</t>
  </si>
  <si>
    <t>Глава Петровского сельского поселения</t>
  </si>
  <si>
    <t>В.И. Михайленко</t>
  </si>
  <si>
    <t>Начальник финансового отдела</t>
  </si>
  <si>
    <t>М.Н. Ковтун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</si>
</sst>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164" fontId="4" fillId="0" borderId="2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27"/>
  <sheetViews>
    <sheetView tabSelected="1" topLeftCell="A4" workbookViewId="0">
      <selection activeCell="J26" sqref="J26:K26"/>
    </sheetView>
  </sheetViews>
  <sheetFormatPr defaultRowHeight="15"/>
  <cols>
    <col min="9" max="9" width="13.140625" bestFit="1" customWidth="1"/>
    <col min="11" max="11" width="13.140625" bestFit="1" customWidth="1"/>
  </cols>
  <sheetData>
    <row r="3" spans="1:11" ht="18.75">
      <c r="D3" s="1"/>
    </row>
    <row r="4" spans="1:11" ht="18.75">
      <c r="D4" s="1"/>
      <c r="J4" s="17" t="s">
        <v>0</v>
      </c>
      <c r="K4" s="17"/>
    </row>
    <row r="5" spans="1:11" ht="18.75">
      <c r="D5" s="1"/>
    </row>
    <row r="6" spans="1:11" ht="15" customHeight="1">
      <c r="A6" s="16" t="s">
        <v>1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18.75" customHeight="1" thickBot="1">
      <c r="D7" s="3"/>
    </row>
    <row r="8" spans="1:11" ht="19.5" hidden="1" thickBot="1">
      <c r="D8" s="3"/>
    </row>
    <row r="9" spans="1:11" ht="63" customHeight="1" thickBot="1">
      <c r="A9" s="14" t="s">
        <v>2</v>
      </c>
      <c r="B9" s="14"/>
      <c r="C9" s="14"/>
      <c r="D9" s="14"/>
      <c r="E9" s="18" t="s">
        <v>3</v>
      </c>
      <c r="F9" s="20" t="s">
        <v>4</v>
      </c>
      <c r="G9" s="20" t="s">
        <v>5</v>
      </c>
      <c r="H9" s="22" t="s">
        <v>6</v>
      </c>
      <c r="I9" s="23"/>
      <c r="J9" s="22" t="s">
        <v>7</v>
      </c>
      <c r="K9" s="23"/>
    </row>
    <row r="10" spans="1:11" ht="49.5" customHeight="1" thickBot="1">
      <c r="A10" s="14"/>
      <c r="B10" s="14"/>
      <c r="C10" s="14"/>
      <c r="D10" s="14"/>
      <c r="E10" s="19"/>
      <c r="F10" s="21"/>
      <c r="G10" s="21"/>
      <c r="H10" s="5" t="s">
        <v>8</v>
      </c>
      <c r="I10" s="5" t="s">
        <v>9</v>
      </c>
      <c r="J10" s="5" t="s">
        <v>8</v>
      </c>
      <c r="K10" s="6" t="s">
        <v>9</v>
      </c>
    </row>
    <row r="11" spans="1:11" ht="16.5" customHeight="1" thickBot="1">
      <c r="A11" s="15" t="s">
        <v>10</v>
      </c>
      <c r="B11" s="15"/>
      <c r="C11" s="15"/>
      <c r="D11" s="15"/>
      <c r="E11" s="7">
        <v>20322.900000000001</v>
      </c>
      <c r="F11" s="4">
        <v>20612.2</v>
      </c>
      <c r="G11" s="4">
        <v>20522.099999999999</v>
      </c>
      <c r="H11" s="4">
        <f>SUM(G11-E11)</f>
        <v>199.19999999999709</v>
      </c>
      <c r="I11" s="9">
        <f>SUM(G11/E11*100)</f>
        <v>100.9801750734393</v>
      </c>
      <c r="J11" s="4">
        <f t="shared" ref="J11:J23" si="0">SUM(G11-F11)</f>
        <v>-90.100000000002183</v>
      </c>
      <c r="K11" s="11">
        <f>SUM(G11/F11*100)</f>
        <v>99.562880235976735</v>
      </c>
    </row>
    <row r="12" spans="1:11" ht="16.5" thickBot="1">
      <c r="A12" s="15" t="s">
        <v>11</v>
      </c>
      <c r="B12" s="15"/>
      <c r="C12" s="15"/>
      <c r="D12" s="15"/>
      <c r="E12" s="7">
        <v>566.4</v>
      </c>
      <c r="F12" s="4">
        <v>557.70000000000005</v>
      </c>
      <c r="G12" s="4">
        <v>557.70000000000005</v>
      </c>
      <c r="H12" s="4">
        <f>SUM(G12-E12)</f>
        <v>-8.6999999999999318</v>
      </c>
      <c r="I12" s="9">
        <f>SUM(G12/E12*100)</f>
        <v>98.463983050847474</v>
      </c>
      <c r="J12" s="4">
        <f t="shared" si="0"/>
        <v>0</v>
      </c>
      <c r="K12" s="11">
        <f>SUM(G12/F12*100)</f>
        <v>100</v>
      </c>
    </row>
    <row r="13" spans="1:11" ht="16.5" thickBot="1">
      <c r="A13" s="15" t="s">
        <v>12</v>
      </c>
      <c r="B13" s="15"/>
      <c r="C13" s="15"/>
      <c r="D13" s="15"/>
      <c r="E13" s="7">
        <v>36.6</v>
      </c>
      <c r="F13" s="4">
        <v>32</v>
      </c>
      <c r="G13" s="4">
        <v>32</v>
      </c>
      <c r="H13" s="4">
        <f>SUM(G13-E13)</f>
        <v>-4.6000000000000014</v>
      </c>
      <c r="I13" s="9">
        <f>SUM(G13/E13*100)</f>
        <v>87.431693989071036</v>
      </c>
      <c r="J13" s="4">
        <f t="shared" si="0"/>
        <v>0</v>
      </c>
      <c r="K13" s="11">
        <f>SUM(G13/F13*100)</f>
        <v>100</v>
      </c>
    </row>
    <row r="14" spans="1:11" ht="16.5" thickBot="1">
      <c r="A14" s="15" t="s">
        <v>13</v>
      </c>
      <c r="B14" s="15"/>
      <c r="C14" s="15"/>
      <c r="D14" s="15"/>
      <c r="E14" s="7">
        <v>7655</v>
      </c>
      <c r="F14" s="4">
        <v>15846.4</v>
      </c>
      <c r="G14" s="4">
        <v>15846.4</v>
      </c>
      <c r="H14" s="4">
        <f>SUM(G14-E14)</f>
        <v>8191.4</v>
      </c>
      <c r="I14" s="9">
        <f>SUM(G14/E14*100)</f>
        <v>207.00718484650557</v>
      </c>
      <c r="J14" s="4">
        <f t="shared" si="0"/>
        <v>0</v>
      </c>
      <c r="K14" s="11">
        <f>SUM(G14/F14*100)</f>
        <v>100</v>
      </c>
    </row>
    <row r="15" spans="1:11" ht="16.5" thickBot="1">
      <c r="A15" s="15" t="s">
        <v>14</v>
      </c>
      <c r="B15" s="15"/>
      <c r="C15" s="15"/>
      <c r="D15" s="15"/>
      <c r="E15" s="7">
        <v>4591.1000000000004</v>
      </c>
      <c r="F15" s="4">
        <v>5012</v>
      </c>
      <c r="G15" s="4">
        <v>4919.2</v>
      </c>
      <c r="H15" s="4">
        <f>SUM(G15-E15)</f>
        <v>328.09999999999945</v>
      </c>
      <c r="I15" s="9">
        <f>SUM(G15/E15*100)</f>
        <v>107.14643549476159</v>
      </c>
      <c r="J15" s="4">
        <f t="shared" si="0"/>
        <v>-92.800000000000182</v>
      </c>
      <c r="K15" s="11">
        <f>SUM(G15/F15*100)</f>
        <v>98.148443735035912</v>
      </c>
    </row>
    <row r="16" spans="1:11" ht="16.5" thickBot="1">
      <c r="A16" s="15" t="s">
        <v>15</v>
      </c>
      <c r="B16" s="15"/>
      <c r="C16" s="15"/>
      <c r="D16" s="15"/>
      <c r="E16" s="7">
        <v>10</v>
      </c>
      <c r="F16" s="4">
        <v>0</v>
      </c>
      <c r="G16" s="4">
        <v>0</v>
      </c>
      <c r="H16" s="4">
        <v>-10</v>
      </c>
      <c r="I16" s="9">
        <v>0</v>
      </c>
      <c r="J16" s="4">
        <f t="shared" si="0"/>
        <v>0</v>
      </c>
      <c r="K16" s="11">
        <v>0</v>
      </c>
    </row>
    <row r="17" spans="1:11" ht="16.5" thickBot="1">
      <c r="A17" s="13" t="s">
        <v>16</v>
      </c>
      <c r="B17" s="13"/>
      <c r="C17" s="13"/>
      <c r="D17" s="13"/>
      <c r="E17" s="7">
        <v>8840.9</v>
      </c>
      <c r="F17" s="4">
        <v>11056.5</v>
      </c>
      <c r="G17" s="4">
        <v>10857</v>
      </c>
      <c r="H17" s="4">
        <f t="shared" ref="H17:H23" si="1">SUM(G17-E17)</f>
        <v>2016.1000000000004</v>
      </c>
      <c r="I17" s="9">
        <f t="shared" ref="I17:I23" si="2">SUM(G17/E17*100)</f>
        <v>122.80423938739268</v>
      </c>
      <c r="J17" s="4">
        <f t="shared" si="0"/>
        <v>-199.5</v>
      </c>
      <c r="K17" s="11">
        <f t="shared" ref="K17:K23" si="3">SUM(G17/F17*100)</f>
        <v>98.195631528964867</v>
      </c>
    </row>
    <row r="18" spans="1:11" ht="16.5" thickBot="1">
      <c r="A18" s="13" t="s">
        <v>17</v>
      </c>
      <c r="B18" s="13"/>
      <c r="C18" s="13"/>
      <c r="D18" s="13"/>
      <c r="E18" s="7">
        <v>418.2</v>
      </c>
      <c r="F18" s="4">
        <v>375.3</v>
      </c>
      <c r="G18" s="4">
        <v>375.3</v>
      </c>
      <c r="H18" s="4">
        <f t="shared" si="1"/>
        <v>-42.899999999999977</v>
      </c>
      <c r="I18" s="9">
        <f t="shared" si="2"/>
        <v>89.741750358680065</v>
      </c>
      <c r="J18" s="4">
        <f t="shared" si="0"/>
        <v>0</v>
      </c>
      <c r="K18" s="11">
        <f t="shared" si="3"/>
        <v>100</v>
      </c>
    </row>
    <row r="19" spans="1:11" ht="16.5" thickBot="1">
      <c r="A19" s="13" t="s">
        <v>18</v>
      </c>
      <c r="B19" s="13"/>
      <c r="C19" s="13"/>
      <c r="D19" s="13"/>
      <c r="E19" s="7">
        <v>93</v>
      </c>
      <c r="F19" s="4">
        <v>79.400000000000006</v>
      </c>
      <c r="G19" s="4">
        <v>69.599999999999994</v>
      </c>
      <c r="H19" s="4">
        <f t="shared" si="1"/>
        <v>-23.400000000000006</v>
      </c>
      <c r="I19" s="9">
        <f t="shared" si="2"/>
        <v>74.838709677419345</v>
      </c>
      <c r="J19" s="4">
        <f t="shared" si="0"/>
        <v>-9.8000000000000114</v>
      </c>
      <c r="K19" s="11">
        <f t="shared" si="3"/>
        <v>87.65743073047858</v>
      </c>
    </row>
    <row r="20" spans="1:11" ht="16.5" thickBot="1">
      <c r="A20" s="13" t="s">
        <v>19</v>
      </c>
      <c r="B20" s="13"/>
      <c r="C20" s="13"/>
      <c r="D20" s="13"/>
      <c r="E20" s="7">
        <v>92.3</v>
      </c>
      <c r="F20" s="4">
        <v>66.3</v>
      </c>
      <c r="G20" s="4">
        <v>62</v>
      </c>
      <c r="H20" s="4">
        <f t="shared" si="1"/>
        <v>-30.299999999999997</v>
      </c>
      <c r="I20" s="9">
        <f t="shared" si="2"/>
        <v>67.172264355362955</v>
      </c>
      <c r="J20" s="4">
        <f t="shared" si="0"/>
        <v>-4.2999999999999972</v>
      </c>
      <c r="K20" s="11">
        <f t="shared" si="3"/>
        <v>93.51432880844645</v>
      </c>
    </row>
    <row r="21" spans="1:11" ht="16.5" thickBot="1">
      <c r="A21" s="14" t="s">
        <v>20</v>
      </c>
      <c r="B21" s="14"/>
      <c r="C21" s="14"/>
      <c r="D21" s="14"/>
      <c r="E21" s="7">
        <v>9444.4</v>
      </c>
      <c r="F21" s="4">
        <f>SUM(F17:F20)</f>
        <v>11577.499999999998</v>
      </c>
      <c r="G21" s="4">
        <v>11363.9</v>
      </c>
      <c r="H21" s="4">
        <f t="shared" si="1"/>
        <v>1919.5</v>
      </c>
      <c r="I21" s="9">
        <f t="shared" si="2"/>
        <v>120.3242132904155</v>
      </c>
      <c r="J21" s="4">
        <f t="shared" si="0"/>
        <v>-213.59999999999854</v>
      </c>
      <c r="K21" s="11">
        <f t="shared" si="3"/>
        <v>98.15504210753619</v>
      </c>
    </row>
    <row r="22" spans="1:11" ht="16.5" thickBot="1">
      <c r="A22" s="15" t="s">
        <v>21</v>
      </c>
      <c r="B22" s="15"/>
      <c r="C22" s="15"/>
      <c r="D22" s="15"/>
      <c r="E22" s="7">
        <v>587.1</v>
      </c>
      <c r="F22" s="4">
        <v>667.7</v>
      </c>
      <c r="G22" s="4">
        <v>667.7</v>
      </c>
      <c r="H22" s="4">
        <f t="shared" si="1"/>
        <v>80.600000000000023</v>
      </c>
      <c r="I22" s="9">
        <f t="shared" si="2"/>
        <v>113.72849599727475</v>
      </c>
      <c r="J22" s="4">
        <f t="shared" si="0"/>
        <v>0</v>
      </c>
      <c r="K22" s="11">
        <f t="shared" si="3"/>
        <v>100</v>
      </c>
    </row>
    <row r="23" spans="1:11" ht="16.5" thickBot="1">
      <c r="A23" s="14" t="s">
        <v>22</v>
      </c>
      <c r="B23" s="14"/>
      <c r="C23" s="14"/>
      <c r="D23" s="14"/>
      <c r="E23" s="8">
        <v>43213.5</v>
      </c>
      <c r="F23" s="5">
        <f>SUM(F11+F12+F13+F14+F15+F21+F22)</f>
        <v>54305.5</v>
      </c>
      <c r="G23" s="5">
        <f>SUM(G11+G12+G14+G13+G15+G21+G22)</f>
        <v>53908.999999999993</v>
      </c>
      <c r="H23" s="5">
        <f t="shared" si="1"/>
        <v>10695.499999999993</v>
      </c>
      <c r="I23" s="10">
        <f t="shared" si="2"/>
        <v>124.75036736205118</v>
      </c>
      <c r="J23" s="5">
        <f t="shared" si="0"/>
        <v>-396.50000000000728</v>
      </c>
      <c r="K23" s="12">
        <f t="shared" si="3"/>
        <v>99.269871375827478</v>
      </c>
    </row>
    <row r="24" spans="1:11">
      <c r="D24" s="2"/>
    </row>
    <row r="25" spans="1:11" ht="0.75" customHeight="1"/>
    <row r="26" spans="1:11">
      <c r="A26" s="17" t="s">
        <v>23</v>
      </c>
      <c r="B26" s="17"/>
      <c r="C26" s="17"/>
      <c r="D26" s="17"/>
      <c r="J26" s="24" t="s">
        <v>24</v>
      </c>
      <c r="K26" s="24"/>
    </row>
    <row r="27" spans="1:11">
      <c r="A27" s="24" t="s">
        <v>25</v>
      </c>
      <c r="B27" s="24"/>
      <c r="C27" s="24"/>
      <c r="D27" s="24"/>
      <c r="J27" s="24" t="s">
        <v>26</v>
      </c>
      <c r="K27" s="24"/>
    </row>
  </sheetData>
  <mergeCells count="25">
    <mergeCell ref="A26:D26"/>
    <mergeCell ref="J26:K26"/>
    <mergeCell ref="A27:D27"/>
    <mergeCell ref="J27:K27"/>
    <mergeCell ref="A13:D13"/>
    <mergeCell ref="E9:E10"/>
    <mergeCell ref="F9:F10"/>
    <mergeCell ref="G9:G10"/>
    <mergeCell ref="H9:I9"/>
    <mergeCell ref="A6:K6"/>
    <mergeCell ref="J4:K4"/>
    <mergeCell ref="A9:D10"/>
    <mergeCell ref="A11:D11"/>
    <mergeCell ref="A12:D12"/>
    <mergeCell ref="J9:K9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</mergeCells>
  <pageMargins left="0.7" right="0.7" top="0.75" bottom="0.75" header="0.3" footer="0.3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2018-03-21T13:50:06Z</dcterms:modified>
</cp:coreProperties>
</file>